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7905"/>
  </bookViews>
  <sheets>
    <sheet name="Новый" sheetId="4" r:id="rId1"/>
    <sheet name="Хранение" sheetId="3" r:id="rId2"/>
  </sheets>
  <definedNames>
    <definedName name="_xlnm.Print_Area" localSheetId="0">Новый!$A$1:$M$43</definedName>
  </definedNames>
  <calcPr calcId="144525"/>
</workbook>
</file>

<file path=xl/calcChain.xml><?xml version="1.0" encoding="utf-8"?>
<calcChain xmlns="http://schemas.openxmlformats.org/spreadsheetml/2006/main">
  <c r="E15" i="4" l="1"/>
  <c r="F15" i="4"/>
  <c r="G15" i="4"/>
  <c r="H15" i="4"/>
  <c r="I15" i="4"/>
  <c r="K15" i="4"/>
  <c r="L15" i="4"/>
  <c r="M15" i="4"/>
  <c r="D15" i="4"/>
  <c r="D14" i="4"/>
  <c r="E13" i="4"/>
  <c r="F13" i="4"/>
  <c r="G13" i="4"/>
  <c r="H13" i="4"/>
  <c r="I13" i="4"/>
  <c r="K13" i="4"/>
  <c r="L13" i="4"/>
  <c r="M13" i="4"/>
  <c r="D13" i="4"/>
  <c r="E12" i="4"/>
  <c r="F12" i="4"/>
  <c r="G12" i="4"/>
  <c r="H12" i="4"/>
  <c r="I12" i="4"/>
  <c r="K12" i="4"/>
  <c r="L12" i="4"/>
  <c r="M12" i="4"/>
  <c r="D12" i="4"/>
  <c r="D11" i="4"/>
  <c r="J14" i="4" l="1"/>
  <c r="E14" i="4"/>
  <c r="F14" i="4"/>
  <c r="G14" i="4"/>
  <c r="H14" i="4"/>
  <c r="I14" i="4"/>
  <c r="K14" i="4"/>
  <c r="L14" i="4"/>
  <c r="M14" i="4"/>
  <c r="J11" i="4"/>
  <c r="E11" i="4"/>
  <c r="F11" i="4"/>
  <c r="G11" i="4"/>
  <c r="H11" i="4"/>
  <c r="I11" i="4"/>
  <c r="K11" i="4"/>
  <c r="L11" i="4"/>
  <c r="M11" i="4"/>
  <c r="J10" i="4"/>
  <c r="K10" i="4"/>
  <c r="L10" i="4"/>
  <c r="M10" i="4"/>
  <c r="I10" i="4"/>
  <c r="H10" i="4"/>
  <c r="G10" i="4"/>
  <c r="F10" i="4"/>
  <c r="E10" i="4"/>
  <c r="D10" i="4"/>
  <c r="C10" i="4"/>
</calcChain>
</file>

<file path=xl/sharedStrings.xml><?xml version="1.0" encoding="utf-8"?>
<sst xmlns="http://schemas.openxmlformats.org/spreadsheetml/2006/main" count="89" uniqueCount="73">
  <si>
    <t>Наименование работ</t>
  </si>
  <si>
    <t>Диаметр колес</t>
  </si>
  <si>
    <t>R 14</t>
  </si>
  <si>
    <t>R 15</t>
  </si>
  <si>
    <t>R 16</t>
  </si>
  <si>
    <t>R 17</t>
  </si>
  <si>
    <t>R 18</t>
  </si>
  <si>
    <t>R 19-20</t>
  </si>
  <si>
    <t>R 12-13</t>
  </si>
  <si>
    <t>Газель, Бычок и т.п.</t>
  </si>
  <si>
    <t>Забортовка</t>
  </si>
  <si>
    <t>Разбортовка</t>
  </si>
  <si>
    <t>Балансировка (без учета р\м)</t>
  </si>
  <si>
    <t>Съем\установка колеса</t>
  </si>
  <si>
    <t>Забортовка (профиль 50 и ниже)</t>
  </si>
  <si>
    <t>Разбортовка (профиль 50 и ниже)</t>
  </si>
  <si>
    <t>Установка, замена камеры</t>
  </si>
  <si>
    <t>Технологическая мойка колеса</t>
  </si>
  <si>
    <t>Ремонт камеры</t>
  </si>
  <si>
    <t>Ремонт покрышки (жгут)</t>
  </si>
  <si>
    <t>Правка литого диска</t>
  </si>
  <si>
    <t>Подкачка колеса</t>
  </si>
  <si>
    <t>Проверка герметичности</t>
  </si>
  <si>
    <t>Утилизация покрышки</t>
  </si>
  <si>
    <t>Установка вентиля</t>
  </si>
  <si>
    <t>Вентиль черный</t>
  </si>
  <si>
    <t>Вентиль хромированный</t>
  </si>
  <si>
    <t>Груз набивной</t>
  </si>
  <si>
    <t xml:space="preserve">Груз самоклеющийся </t>
  </si>
  <si>
    <t>1р\гр</t>
  </si>
  <si>
    <t>Пакет для шины</t>
  </si>
  <si>
    <t>Нипель (золотник)</t>
  </si>
  <si>
    <t>-</t>
  </si>
  <si>
    <t>Обработка монтажной пастой</t>
  </si>
  <si>
    <t>Стоимость забортовки\разбортовки колеса RUN FLAT увеличивается на 100 %</t>
  </si>
  <si>
    <t>№</t>
  </si>
  <si>
    <t xml:space="preserve">Прайс-лист </t>
  </si>
  <si>
    <t xml:space="preserve">*- Распространяется на комплект из 4х колес. </t>
  </si>
  <si>
    <t>УТВЕРЖДАЮ</t>
  </si>
  <si>
    <t>Руководитель</t>
  </si>
  <si>
    <t>R13</t>
  </si>
  <si>
    <t>R14</t>
  </si>
  <si>
    <t>R15</t>
  </si>
  <si>
    <t>R16</t>
  </si>
  <si>
    <t>R17</t>
  </si>
  <si>
    <t>R18,19,20</t>
  </si>
  <si>
    <t>1 колесо/месяц</t>
  </si>
  <si>
    <t>4 колеса/месяц</t>
  </si>
  <si>
    <t>4 колеса/6 месяцев</t>
  </si>
  <si>
    <t>Ремонт бокового пореза</t>
  </si>
  <si>
    <t xml:space="preserve">от 500р </t>
  </si>
  <si>
    <r>
      <t xml:space="preserve">Комплекс *                                                                                       </t>
    </r>
    <r>
      <rPr>
        <i/>
        <sz val="10"/>
        <color theme="1"/>
        <rFont val="Calibri"/>
        <family val="2"/>
        <charset val="204"/>
        <scheme val="minor"/>
      </rPr>
      <t>(без грузов)</t>
    </r>
  </si>
  <si>
    <t>Джип,  УАЗ,Минивен</t>
  </si>
  <si>
    <t xml:space="preserve"> 100р (1 заплата)</t>
  </si>
  <si>
    <t xml:space="preserve">    В стоимость входит: съем/установка, мойка, разбортовка, забортовка, монтажная паста, балансировка</t>
  </si>
  <si>
    <t>10р\шт</t>
  </si>
  <si>
    <t xml:space="preserve">от 700р </t>
  </si>
  <si>
    <r>
      <rPr>
        <b/>
        <i/>
        <sz val="14"/>
        <color theme="1"/>
        <rFont val="Calibri"/>
        <family val="2"/>
        <charset val="204"/>
        <scheme val="minor"/>
      </rPr>
      <t>Комплекс *  RUN FLAT</t>
    </r>
    <r>
      <rPr>
        <b/>
        <i/>
        <sz val="12"/>
        <color theme="1"/>
        <rFont val="Calibri"/>
        <family val="2"/>
        <charset val="204"/>
        <scheme val="minor"/>
      </rPr>
      <t xml:space="preserve">         </t>
    </r>
    <r>
      <rPr>
        <i/>
        <sz val="12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(без грузов)</t>
    </r>
  </si>
  <si>
    <r>
      <rPr>
        <b/>
        <i/>
        <sz val="14"/>
        <color theme="1"/>
        <rFont val="Calibri"/>
        <family val="2"/>
        <charset val="204"/>
        <scheme val="minor"/>
      </rPr>
      <t>Комплекс *  Низкий Профиль</t>
    </r>
    <r>
      <rPr>
        <b/>
        <i/>
        <sz val="12"/>
        <color theme="1"/>
        <rFont val="Calibri"/>
        <family val="2"/>
        <charset val="204"/>
        <scheme val="minor"/>
      </rPr>
      <t xml:space="preserve">         </t>
    </r>
    <r>
      <rPr>
        <i/>
        <sz val="12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(без грузов)</t>
    </r>
  </si>
  <si>
    <t>Сварка АРГОН- 1см*700р</t>
  </si>
  <si>
    <t>С е з о н н о е   х р а н е н и е  к о л е с</t>
  </si>
  <si>
    <t>Комплекс *  RUN FLAT\стандарт          (без грузов)</t>
  </si>
  <si>
    <t>Комплекс *  RUN FLAT\низкий профиль          (без грузов)</t>
  </si>
  <si>
    <t>Комплекс *  Низкий Профиль\стандарт          (без грузов)</t>
  </si>
  <si>
    <t>Кроссовер R15-16</t>
  </si>
  <si>
    <t>Кроссовер  R17-18</t>
  </si>
  <si>
    <t xml:space="preserve">Сезонное хранение автошин </t>
  </si>
  <si>
    <t>Сезонное хранение автошин с дисками</t>
  </si>
  <si>
    <t>от 300р</t>
  </si>
  <si>
    <t xml:space="preserve">Ремонт покрышки </t>
  </si>
  <si>
    <t xml:space="preserve">Обработка герметиком </t>
  </si>
  <si>
    <t>01.10.2018г</t>
  </si>
  <si>
    <t>____________/Мартемьянов И.В./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</si>
</sst>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24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PF BeauSans Pro SemiBold"/>
      <family val="3"/>
    </font>
    <font>
      <sz val="12"/>
      <color theme="1"/>
      <name val="PF BeauSans Pro SemiBold"/>
      <family val="3"/>
    </font>
    <font>
      <b/>
      <sz val="16"/>
      <color theme="1"/>
      <name val="PF BeauSans Pro SemiBold"/>
      <family val="3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b/>
      <sz val="28"/>
      <color rgb="FF0070C0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0" fillId="0" borderId="0" xfId="0" applyAlignment="1"/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66674</xdr:rowOff>
    </xdr:from>
    <xdr:to>
      <xdr:col>1</xdr:col>
      <xdr:colOff>1666875</xdr:colOff>
      <xdr:row>6</xdr:row>
      <xdr:rowOff>59822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6674"/>
          <a:ext cx="1562100" cy="1317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1</xdr:col>
      <xdr:colOff>733425</xdr:colOff>
      <xdr:row>7</xdr:row>
      <xdr:rowOff>2673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1562100" cy="1336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6"/>
  <sheetViews>
    <sheetView tabSelected="1" topLeftCell="A10" workbookViewId="0">
      <selection activeCell="J7" sqref="J7:M7"/>
    </sheetView>
  </sheetViews>
  <sheetFormatPr defaultRowHeight="15.75"/>
  <cols>
    <col min="1" max="1" width="3.85546875" style="13" customWidth="1"/>
    <col min="2" max="2" width="36.140625" style="12" customWidth="1"/>
    <col min="3" max="9" width="8.42578125" style="2" customWidth="1"/>
    <col min="10" max="10" width="10.140625" style="3" customWidth="1"/>
    <col min="11" max="11" width="10.7109375" style="2" customWidth="1"/>
    <col min="12" max="12" width="11.28515625" style="2" customWidth="1"/>
    <col min="13" max="13" width="10.5703125" style="2" bestFit="1" customWidth="1"/>
    <col min="14" max="16384" width="9.140625" style="2"/>
  </cols>
  <sheetData>
    <row r="3" spans="1:16" ht="19.5" customHeight="1">
      <c r="B3" s="7"/>
      <c r="J3" s="44" t="s">
        <v>38</v>
      </c>
      <c r="K3" s="45"/>
      <c r="L3" s="45"/>
      <c r="M3" s="45"/>
    </row>
    <row r="4" spans="1:16" ht="16.5">
      <c r="B4" s="7"/>
      <c r="J4" s="46" t="s">
        <v>39</v>
      </c>
      <c r="K4" s="47"/>
      <c r="L4" s="47"/>
      <c r="M4" s="47"/>
    </row>
    <row r="5" spans="1:16" ht="22.5" customHeight="1">
      <c r="J5" s="46" t="s">
        <v>72</v>
      </c>
      <c r="K5" s="46"/>
      <c r="L5" s="46"/>
      <c r="M5" s="46"/>
    </row>
    <row r="6" spans="1:16" ht="15.75" customHeight="1">
      <c r="B6" s="8"/>
      <c r="C6" s="22"/>
      <c r="D6" s="48" t="s">
        <v>36</v>
      </c>
      <c r="E6" s="48"/>
      <c r="F6" s="48"/>
      <c r="G6" s="48"/>
      <c r="H6" s="48"/>
      <c r="I6" s="22"/>
      <c r="J6" s="2"/>
    </row>
    <row r="7" spans="1:16">
      <c r="J7" s="49" t="s">
        <v>71</v>
      </c>
      <c r="K7" s="50"/>
      <c r="L7" s="50"/>
      <c r="M7" s="50"/>
    </row>
    <row r="8" spans="1:16">
      <c r="A8" s="1" t="s">
        <v>35</v>
      </c>
      <c r="B8" s="9" t="s">
        <v>0</v>
      </c>
      <c r="C8" s="51" t="s">
        <v>1</v>
      </c>
      <c r="D8" s="51"/>
      <c r="E8" s="51"/>
      <c r="F8" s="51"/>
      <c r="G8" s="51"/>
      <c r="H8" s="51"/>
      <c r="I8" s="51"/>
      <c r="J8" s="52"/>
      <c r="K8" s="53"/>
      <c r="L8" s="53"/>
      <c r="M8" s="53"/>
    </row>
    <row r="9" spans="1:16" ht="63.75" customHeight="1">
      <c r="A9" s="15"/>
      <c r="B9" s="21"/>
      <c r="C9" s="4" t="s">
        <v>8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5" t="s">
        <v>9</v>
      </c>
      <c r="K9" s="37" t="s">
        <v>64</v>
      </c>
      <c r="L9" s="37" t="s">
        <v>65</v>
      </c>
      <c r="M9" s="5" t="s">
        <v>52</v>
      </c>
    </row>
    <row r="10" spans="1:16" s="6" customFormat="1" ht="40.5" customHeight="1">
      <c r="A10" s="16">
        <v>1</v>
      </c>
      <c r="B10" s="28" t="s">
        <v>51</v>
      </c>
      <c r="C10" s="17">
        <f t="shared" ref="C10:I10" si="0">(C16+C18+C20+C21+C24+C22)*4</f>
        <v>1140</v>
      </c>
      <c r="D10" s="17">
        <f t="shared" si="0"/>
        <v>1160</v>
      </c>
      <c r="E10" s="17">
        <f t="shared" si="0"/>
        <v>1320</v>
      </c>
      <c r="F10" s="17">
        <f t="shared" si="0"/>
        <v>1480</v>
      </c>
      <c r="G10" s="17">
        <f t="shared" si="0"/>
        <v>1640</v>
      </c>
      <c r="H10" s="17">
        <f t="shared" si="0"/>
        <v>1840</v>
      </c>
      <c r="I10" s="17">
        <f t="shared" si="0"/>
        <v>2420</v>
      </c>
      <c r="J10" s="17">
        <f>(J16+J18+J20+J21+J24+J22)*6</f>
        <v>3150</v>
      </c>
      <c r="K10" s="17">
        <f>(K16+K18+K20+K21+K24+K22)*4</f>
        <v>1720</v>
      </c>
      <c r="L10" s="17">
        <f>(L16+L18+L20+L21+L24+L22)*4</f>
        <v>1960</v>
      </c>
      <c r="M10" s="17">
        <f>(M16+M18+M20+M21+M24+M22)*4</f>
        <v>2540</v>
      </c>
    </row>
    <row r="11" spans="1:16" s="6" customFormat="1" ht="40.5" customHeight="1">
      <c r="A11" s="14">
        <v>2</v>
      </c>
      <c r="B11" s="27" t="s">
        <v>57</v>
      </c>
      <c r="C11" s="17" t="s">
        <v>32</v>
      </c>
      <c r="D11" s="17">
        <f t="shared" ref="D11:I11" si="1">(D16*2+D18*2+D20+D21+D22+D24)*4</f>
        <v>1640</v>
      </c>
      <c r="E11" s="17">
        <f t="shared" si="1"/>
        <v>1880</v>
      </c>
      <c r="F11" s="17">
        <f t="shared" si="1"/>
        <v>2040</v>
      </c>
      <c r="G11" s="17">
        <f t="shared" si="1"/>
        <v>2280</v>
      </c>
      <c r="H11" s="17">
        <f t="shared" si="1"/>
        <v>2560</v>
      </c>
      <c r="I11" s="17">
        <f t="shared" si="1"/>
        <v>3380</v>
      </c>
      <c r="J11" s="17">
        <f>(J16*2+J18*2+J20+J21+J22+J24)*6</f>
        <v>4350</v>
      </c>
      <c r="K11" s="17">
        <f>(K16*2+K18*2+K20+K21+K22+K24)*4</f>
        <v>2360</v>
      </c>
      <c r="L11" s="17">
        <f>(L16*2+L18*2+L20+L21+L22+L24)*4</f>
        <v>2760</v>
      </c>
      <c r="M11" s="17">
        <f>(M16*2+M18*2+M20+M21+M22+M24)*4</f>
        <v>3580</v>
      </c>
    </row>
    <row r="12" spans="1:16" s="6" customFormat="1" ht="40.5" customHeight="1">
      <c r="A12" s="30">
        <v>3</v>
      </c>
      <c r="B12" s="31" t="s">
        <v>61</v>
      </c>
      <c r="C12" s="17"/>
      <c r="D12" s="17">
        <f>(D16+D18*2+D20+D21+D22+D24)*4</f>
        <v>1400</v>
      </c>
      <c r="E12" s="17">
        <f t="shared" ref="E12:M12" si="2">(E16+E18*2+E20+E21+E22+E24)*4</f>
        <v>1600</v>
      </c>
      <c r="F12" s="17">
        <f t="shared" si="2"/>
        <v>1760</v>
      </c>
      <c r="G12" s="17">
        <f t="shared" si="2"/>
        <v>1960</v>
      </c>
      <c r="H12" s="17">
        <f t="shared" si="2"/>
        <v>2200</v>
      </c>
      <c r="I12" s="17">
        <f t="shared" si="2"/>
        <v>2900</v>
      </c>
      <c r="J12" s="17"/>
      <c r="K12" s="17">
        <f t="shared" si="2"/>
        <v>2040</v>
      </c>
      <c r="L12" s="17">
        <f t="shared" si="2"/>
        <v>2360</v>
      </c>
      <c r="M12" s="17">
        <f t="shared" si="2"/>
        <v>3060</v>
      </c>
    </row>
    <row r="13" spans="1:16" s="6" customFormat="1" ht="40.5" customHeight="1">
      <c r="A13" s="16">
        <v>4</v>
      </c>
      <c r="B13" s="31" t="s">
        <v>62</v>
      </c>
      <c r="C13" s="17"/>
      <c r="D13" s="17">
        <f>(D16*2+D19+D20+D21+D22+D24)*4</f>
        <v>1520</v>
      </c>
      <c r="E13" s="17">
        <f t="shared" ref="E13:M13" si="3">(E16*2+E19+E20+E21+E22+E24)*4</f>
        <v>1720</v>
      </c>
      <c r="F13" s="17">
        <f t="shared" si="3"/>
        <v>1880</v>
      </c>
      <c r="G13" s="17">
        <f t="shared" si="3"/>
        <v>2080</v>
      </c>
      <c r="H13" s="17">
        <f t="shared" si="3"/>
        <v>2320</v>
      </c>
      <c r="I13" s="17">
        <f t="shared" si="3"/>
        <v>3020</v>
      </c>
      <c r="J13" s="17"/>
      <c r="K13" s="17">
        <f t="shared" si="3"/>
        <v>2160</v>
      </c>
      <c r="L13" s="17">
        <f t="shared" si="3"/>
        <v>2480</v>
      </c>
      <c r="M13" s="17">
        <f t="shared" si="3"/>
        <v>3140</v>
      </c>
    </row>
    <row r="14" spans="1:16" s="6" customFormat="1" ht="40.5" customHeight="1">
      <c r="A14" s="14">
        <v>5</v>
      </c>
      <c r="B14" s="27" t="s">
        <v>58</v>
      </c>
      <c r="C14" s="17" t="s">
        <v>32</v>
      </c>
      <c r="D14" s="17">
        <f>4*(D17+D19+D20+D21+D22+D24)</f>
        <v>1400</v>
      </c>
      <c r="E14" s="17">
        <f t="shared" ref="E14:M14" si="4">4*(E17+E19+E20+E21+E22+E24)</f>
        <v>1560</v>
      </c>
      <c r="F14" s="17">
        <f t="shared" si="4"/>
        <v>1720</v>
      </c>
      <c r="G14" s="17">
        <f t="shared" si="4"/>
        <v>1880</v>
      </c>
      <c r="H14" s="17">
        <f t="shared" si="4"/>
        <v>2080</v>
      </c>
      <c r="I14" s="17">
        <f t="shared" si="4"/>
        <v>2660</v>
      </c>
      <c r="J14" s="17">
        <f>6*(J17+J19+J20+J21+J22+J24)</f>
        <v>3510</v>
      </c>
      <c r="K14" s="17">
        <f t="shared" si="4"/>
        <v>1960</v>
      </c>
      <c r="L14" s="17">
        <f t="shared" si="4"/>
        <v>2200</v>
      </c>
      <c r="M14" s="17">
        <f t="shared" si="4"/>
        <v>2700</v>
      </c>
    </row>
    <row r="15" spans="1:16" s="6" customFormat="1" ht="40.5" customHeight="1">
      <c r="A15" s="30">
        <v>6</v>
      </c>
      <c r="B15" s="31" t="s">
        <v>63</v>
      </c>
      <c r="C15" s="17"/>
      <c r="D15" s="17">
        <f>4*(D17+D18+D20+D21+D22+D24)</f>
        <v>1280</v>
      </c>
      <c r="E15" s="17">
        <f t="shared" ref="E15:M15" si="5">4*(E17+E18+E20+E21+E22+E24)</f>
        <v>1440</v>
      </c>
      <c r="F15" s="17">
        <f t="shared" si="5"/>
        <v>1600</v>
      </c>
      <c r="G15" s="17">
        <f t="shared" si="5"/>
        <v>1760</v>
      </c>
      <c r="H15" s="17">
        <f t="shared" si="5"/>
        <v>1960</v>
      </c>
      <c r="I15" s="17">
        <f t="shared" si="5"/>
        <v>2540</v>
      </c>
      <c r="J15" s="17"/>
      <c r="K15" s="17">
        <f t="shared" si="5"/>
        <v>1840</v>
      </c>
      <c r="L15" s="17">
        <f t="shared" si="5"/>
        <v>2080</v>
      </c>
      <c r="M15" s="17">
        <f t="shared" si="5"/>
        <v>2620</v>
      </c>
    </row>
    <row r="16" spans="1:16" ht="24.75" customHeight="1">
      <c r="A16" s="16">
        <v>7</v>
      </c>
      <c r="B16" s="10" t="s">
        <v>10</v>
      </c>
      <c r="C16" s="20">
        <v>60</v>
      </c>
      <c r="D16" s="20">
        <v>60</v>
      </c>
      <c r="E16" s="20">
        <v>70</v>
      </c>
      <c r="F16" s="20">
        <v>70</v>
      </c>
      <c r="G16" s="20">
        <v>80</v>
      </c>
      <c r="H16" s="20">
        <v>90</v>
      </c>
      <c r="I16" s="20">
        <v>120</v>
      </c>
      <c r="J16" s="18">
        <v>100</v>
      </c>
      <c r="K16" s="20">
        <v>80</v>
      </c>
      <c r="L16" s="20">
        <v>100</v>
      </c>
      <c r="M16" s="20">
        <v>130</v>
      </c>
      <c r="P16" s="19"/>
    </row>
    <row r="17" spans="1:13" ht="24.75" customHeight="1">
      <c r="A17" s="14">
        <v>8</v>
      </c>
      <c r="B17" s="10" t="s">
        <v>14</v>
      </c>
      <c r="C17" s="20" t="s">
        <v>32</v>
      </c>
      <c r="D17" s="20">
        <v>90</v>
      </c>
      <c r="E17" s="20">
        <v>100</v>
      </c>
      <c r="F17" s="20">
        <v>100</v>
      </c>
      <c r="G17" s="20">
        <v>110</v>
      </c>
      <c r="H17" s="20">
        <v>120</v>
      </c>
      <c r="I17" s="20">
        <v>150</v>
      </c>
      <c r="J17" s="20">
        <v>130</v>
      </c>
      <c r="K17" s="20">
        <v>110</v>
      </c>
      <c r="L17" s="20">
        <v>130</v>
      </c>
      <c r="M17" s="20">
        <v>150</v>
      </c>
    </row>
    <row r="18" spans="1:13" ht="24.75" customHeight="1">
      <c r="A18" s="30">
        <v>9</v>
      </c>
      <c r="B18" s="10" t="s">
        <v>11</v>
      </c>
      <c r="C18" s="20">
        <v>60</v>
      </c>
      <c r="D18" s="20">
        <v>60</v>
      </c>
      <c r="E18" s="20">
        <v>70</v>
      </c>
      <c r="F18" s="20">
        <v>70</v>
      </c>
      <c r="G18" s="20">
        <v>80</v>
      </c>
      <c r="H18" s="20">
        <v>90</v>
      </c>
      <c r="I18" s="20">
        <v>120</v>
      </c>
      <c r="J18" s="18">
        <v>100</v>
      </c>
      <c r="K18" s="20">
        <v>80</v>
      </c>
      <c r="L18" s="20">
        <v>100</v>
      </c>
      <c r="M18" s="20">
        <v>130</v>
      </c>
    </row>
    <row r="19" spans="1:13" ht="24.75" customHeight="1">
      <c r="A19" s="16">
        <v>10</v>
      </c>
      <c r="B19" s="10" t="s">
        <v>15</v>
      </c>
      <c r="C19" s="20" t="s">
        <v>32</v>
      </c>
      <c r="D19" s="20">
        <v>90</v>
      </c>
      <c r="E19" s="20">
        <v>100</v>
      </c>
      <c r="F19" s="20">
        <v>100</v>
      </c>
      <c r="G19" s="20">
        <v>110</v>
      </c>
      <c r="H19" s="20">
        <v>120</v>
      </c>
      <c r="I19" s="20">
        <v>150</v>
      </c>
      <c r="J19" s="20">
        <v>130</v>
      </c>
      <c r="K19" s="20">
        <v>110</v>
      </c>
      <c r="L19" s="20">
        <v>130</v>
      </c>
      <c r="M19" s="20">
        <v>150</v>
      </c>
    </row>
    <row r="20" spans="1:13" ht="24.75" customHeight="1">
      <c r="A20" s="14">
        <v>11</v>
      </c>
      <c r="B20" s="10" t="s">
        <v>12</v>
      </c>
      <c r="C20" s="20">
        <v>60</v>
      </c>
      <c r="D20" s="20">
        <v>65</v>
      </c>
      <c r="E20" s="20">
        <v>70</v>
      </c>
      <c r="F20" s="20">
        <v>80</v>
      </c>
      <c r="G20" s="20">
        <v>90</v>
      </c>
      <c r="H20" s="20">
        <v>100</v>
      </c>
      <c r="I20" s="20">
        <v>130</v>
      </c>
      <c r="J20" s="18">
        <v>100</v>
      </c>
      <c r="K20" s="20">
        <v>90</v>
      </c>
      <c r="L20" s="20">
        <v>100</v>
      </c>
      <c r="M20" s="20">
        <v>130</v>
      </c>
    </row>
    <row r="21" spans="1:13" ht="24.75" customHeight="1">
      <c r="A21" s="30">
        <v>12</v>
      </c>
      <c r="B21" s="10" t="s">
        <v>13</v>
      </c>
      <c r="C21" s="20">
        <v>55</v>
      </c>
      <c r="D21" s="20">
        <v>55</v>
      </c>
      <c r="E21" s="20">
        <v>60</v>
      </c>
      <c r="F21" s="20">
        <v>70</v>
      </c>
      <c r="G21" s="20">
        <v>70</v>
      </c>
      <c r="H21" s="20">
        <v>90</v>
      </c>
      <c r="I21" s="20">
        <v>130</v>
      </c>
      <c r="J21" s="18">
        <v>120</v>
      </c>
      <c r="K21" s="20">
        <v>90</v>
      </c>
      <c r="L21" s="20">
        <v>100</v>
      </c>
      <c r="M21" s="20">
        <v>130</v>
      </c>
    </row>
    <row r="22" spans="1:13" ht="24.75" customHeight="1">
      <c r="A22" s="16">
        <v>13</v>
      </c>
      <c r="B22" s="10" t="s">
        <v>33</v>
      </c>
      <c r="C22" s="29">
        <v>20</v>
      </c>
      <c r="D22" s="29">
        <v>20</v>
      </c>
      <c r="E22" s="29">
        <v>20</v>
      </c>
      <c r="F22" s="29">
        <v>30</v>
      </c>
      <c r="G22" s="29">
        <v>30</v>
      </c>
      <c r="H22" s="29">
        <v>30</v>
      </c>
      <c r="I22" s="29">
        <v>35</v>
      </c>
      <c r="J22" s="18">
        <v>35</v>
      </c>
      <c r="K22" s="29">
        <v>30</v>
      </c>
      <c r="L22" s="29">
        <v>30</v>
      </c>
      <c r="M22" s="29">
        <v>35</v>
      </c>
    </row>
    <row r="23" spans="1:13" ht="24.75" customHeight="1">
      <c r="A23" s="14">
        <v>14</v>
      </c>
      <c r="B23" s="10" t="s">
        <v>70</v>
      </c>
      <c r="C23" s="20">
        <v>60</v>
      </c>
      <c r="D23" s="20">
        <v>80</v>
      </c>
      <c r="E23" s="20">
        <v>80</v>
      </c>
      <c r="F23" s="20">
        <v>100</v>
      </c>
      <c r="G23" s="20">
        <v>100</v>
      </c>
      <c r="H23" s="20">
        <v>100</v>
      </c>
      <c r="I23" s="20">
        <v>120</v>
      </c>
      <c r="J23" s="18">
        <v>120</v>
      </c>
      <c r="K23" s="20">
        <v>100</v>
      </c>
      <c r="L23" s="20">
        <v>100</v>
      </c>
      <c r="M23" s="20">
        <v>120</v>
      </c>
    </row>
    <row r="24" spans="1:13" ht="24.75" customHeight="1">
      <c r="A24" s="30">
        <v>15</v>
      </c>
      <c r="B24" s="10" t="s">
        <v>17</v>
      </c>
      <c r="C24" s="20">
        <v>30</v>
      </c>
      <c r="D24" s="20">
        <v>30</v>
      </c>
      <c r="E24" s="20">
        <v>40</v>
      </c>
      <c r="F24" s="20">
        <v>50</v>
      </c>
      <c r="G24" s="20">
        <v>60</v>
      </c>
      <c r="H24" s="20">
        <v>60</v>
      </c>
      <c r="I24" s="20">
        <v>70</v>
      </c>
      <c r="J24" s="20">
        <v>70</v>
      </c>
      <c r="K24" s="20">
        <v>60</v>
      </c>
      <c r="L24" s="20">
        <v>60</v>
      </c>
      <c r="M24" s="20">
        <v>80</v>
      </c>
    </row>
    <row r="25" spans="1:13" ht="24.75" customHeight="1">
      <c r="A25" s="16">
        <v>16</v>
      </c>
      <c r="B25" s="11" t="s">
        <v>27</v>
      </c>
      <c r="C25" s="54" t="s">
        <v>55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ht="24.75" customHeight="1">
      <c r="A26" s="14">
        <v>17</v>
      </c>
      <c r="B26" s="11" t="s">
        <v>28</v>
      </c>
      <c r="C26" s="54" t="s">
        <v>29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24.75" customHeight="1">
      <c r="A27" s="30">
        <v>18</v>
      </c>
      <c r="B27" s="10" t="s">
        <v>24</v>
      </c>
      <c r="C27" s="20">
        <v>25</v>
      </c>
      <c r="D27" s="20">
        <v>25</v>
      </c>
      <c r="E27" s="20">
        <v>25</v>
      </c>
      <c r="F27" s="20">
        <v>25</v>
      </c>
      <c r="G27" s="20">
        <v>25</v>
      </c>
      <c r="H27" s="20">
        <v>25</v>
      </c>
      <c r="I27" s="20">
        <v>25</v>
      </c>
      <c r="J27" s="18">
        <v>35</v>
      </c>
      <c r="K27" s="20">
        <v>35</v>
      </c>
      <c r="L27" s="20">
        <v>35</v>
      </c>
      <c r="M27" s="20">
        <v>35</v>
      </c>
    </row>
    <row r="28" spans="1:13" ht="24.75" customHeight="1">
      <c r="A28" s="16">
        <v>19</v>
      </c>
      <c r="B28" s="10" t="s">
        <v>16</v>
      </c>
      <c r="C28" s="20">
        <v>20</v>
      </c>
      <c r="D28" s="20">
        <v>30</v>
      </c>
      <c r="E28" s="20">
        <v>30</v>
      </c>
      <c r="F28" s="20">
        <v>30</v>
      </c>
      <c r="G28" s="20">
        <v>30</v>
      </c>
      <c r="H28" s="20">
        <v>40</v>
      </c>
      <c r="I28" s="20">
        <v>40</v>
      </c>
      <c r="J28" s="18">
        <v>40</v>
      </c>
      <c r="K28" s="20">
        <v>40</v>
      </c>
      <c r="L28" s="20">
        <v>40</v>
      </c>
      <c r="M28" s="20">
        <v>50</v>
      </c>
    </row>
    <row r="29" spans="1:13" ht="27" customHeight="1">
      <c r="A29" s="14">
        <v>20</v>
      </c>
      <c r="B29" s="10" t="s">
        <v>18</v>
      </c>
      <c r="C29" s="54" t="s">
        <v>53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ht="27" customHeight="1">
      <c r="A30" s="30">
        <v>21</v>
      </c>
      <c r="B30" s="10" t="s">
        <v>19</v>
      </c>
      <c r="C30" s="54">
        <v>150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ht="27" customHeight="1">
      <c r="A31" s="16">
        <v>22</v>
      </c>
      <c r="B31" s="10" t="s">
        <v>69</v>
      </c>
      <c r="C31" s="55" t="s">
        <v>68</v>
      </c>
      <c r="D31" s="56"/>
      <c r="E31" s="56"/>
      <c r="F31" s="56"/>
      <c r="G31" s="56"/>
      <c r="H31" s="56"/>
      <c r="I31" s="56"/>
      <c r="J31" s="56"/>
      <c r="K31" s="56"/>
      <c r="L31" s="56"/>
      <c r="M31" s="57"/>
    </row>
    <row r="32" spans="1:13" ht="27" customHeight="1">
      <c r="A32" s="14">
        <v>23</v>
      </c>
      <c r="B32" s="10" t="s">
        <v>49</v>
      </c>
      <c r="C32" s="55" t="s">
        <v>50</v>
      </c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ht="27" customHeight="1">
      <c r="A33" s="30">
        <v>24</v>
      </c>
      <c r="B33" s="10" t="s">
        <v>20</v>
      </c>
      <c r="C33" s="54" t="s">
        <v>56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ht="27" customHeight="1">
      <c r="A34" s="16">
        <v>25</v>
      </c>
      <c r="B34" s="10" t="s">
        <v>21</v>
      </c>
      <c r="C34" s="54">
        <v>15</v>
      </c>
      <c r="D34" s="54"/>
      <c r="E34" s="54"/>
      <c r="F34" s="54"/>
      <c r="G34" s="54"/>
      <c r="H34" s="54"/>
      <c r="I34" s="54"/>
      <c r="J34" s="32">
        <v>25</v>
      </c>
      <c r="K34" s="54">
        <v>15</v>
      </c>
      <c r="L34" s="54"/>
      <c r="M34" s="54"/>
    </row>
    <row r="35" spans="1:13" ht="27" customHeight="1">
      <c r="A35" s="14">
        <v>26</v>
      </c>
      <c r="B35" s="10" t="s">
        <v>22</v>
      </c>
      <c r="C35" s="54">
        <v>30</v>
      </c>
      <c r="D35" s="54"/>
      <c r="E35" s="54"/>
      <c r="F35" s="54"/>
      <c r="G35" s="54"/>
      <c r="H35" s="54"/>
      <c r="I35" s="54">
        <v>40</v>
      </c>
      <c r="J35" s="54"/>
      <c r="K35" s="54"/>
      <c r="L35" s="54"/>
      <c r="M35" s="54"/>
    </row>
    <row r="36" spans="1:13" ht="27" customHeight="1">
      <c r="A36" s="30">
        <v>27</v>
      </c>
      <c r="B36" s="10" t="s">
        <v>23</v>
      </c>
      <c r="C36" s="54">
        <v>50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27" customHeight="1">
      <c r="A37" s="16">
        <v>28</v>
      </c>
      <c r="B37" s="11" t="s">
        <v>25</v>
      </c>
      <c r="C37" s="54">
        <v>40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ht="27" customHeight="1">
      <c r="A38" s="14">
        <v>29</v>
      </c>
      <c r="B38" s="11" t="s">
        <v>26</v>
      </c>
      <c r="C38" s="54">
        <v>50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ht="27" customHeight="1">
      <c r="A39" s="30">
        <v>30</v>
      </c>
      <c r="B39" s="11" t="s">
        <v>30</v>
      </c>
      <c r="C39" s="54">
        <v>40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13" ht="27" customHeight="1">
      <c r="A40" s="16">
        <v>31</v>
      </c>
      <c r="B40" s="11" t="s">
        <v>31</v>
      </c>
      <c r="C40" s="54">
        <v>10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>
      <c r="B41" s="7" t="s">
        <v>34</v>
      </c>
    </row>
    <row r="42" spans="1:13">
      <c r="B42" s="7" t="s">
        <v>37</v>
      </c>
    </row>
    <row r="43" spans="1:13">
      <c r="B43" s="7" t="s">
        <v>54</v>
      </c>
    </row>
    <row r="44" spans="1:13">
      <c r="B44" s="7"/>
    </row>
    <row r="45" spans="1:13" ht="70.5" customHeight="1">
      <c r="B45" s="38" t="s">
        <v>59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40"/>
    </row>
    <row r="46" spans="1:13" ht="70.5" customHeight="1">
      <c r="B46" s="41" t="s">
        <v>60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3"/>
    </row>
  </sheetData>
  <mergeCells count="24">
    <mergeCell ref="C31:M31"/>
    <mergeCell ref="C34:I34"/>
    <mergeCell ref="K34:M34"/>
    <mergeCell ref="J5:M5"/>
    <mergeCell ref="C40:M40"/>
    <mergeCell ref="C32:M32"/>
    <mergeCell ref="C36:M36"/>
    <mergeCell ref="C37:M37"/>
    <mergeCell ref="C38:M38"/>
    <mergeCell ref="B45:M45"/>
    <mergeCell ref="B46:M46"/>
    <mergeCell ref="J3:M3"/>
    <mergeCell ref="J4:M4"/>
    <mergeCell ref="D6:H6"/>
    <mergeCell ref="J7:M7"/>
    <mergeCell ref="C8:M8"/>
    <mergeCell ref="C25:M25"/>
    <mergeCell ref="C26:M26"/>
    <mergeCell ref="C39:M39"/>
    <mergeCell ref="C30:M30"/>
    <mergeCell ref="C33:M33"/>
    <mergeCell ref="C35:H35"/>
    <mergeCell ref="I35:M35"/>
    <mergeCell ref="C29:M29"/>
  </mergeCells>
  <pageMargins left="0.70866141732283472" right="0.70866141732283472" top="0.55118110236220474" bottom="0.35433070866141736" header="0.31496062992125984" footer="0.31496062992125984"/>
  <pageSetup paperSize="9" scale="9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28"/>
  <sheetViews>
    <sheetView workbookViewId="0">
      <selection activeCell="G5" sqref="G5"/>
    </sheetView>
  </sheetViews>
  <sheetFormatPr defaultRowHeight="15"/>
  <cols>
    <col min="1" max="1" width="14.5703125" style="23" customWidth="1"/>
    <col min="2" max="4" width="23.5703125" style="23" customWidth="1"/>
    <col min="5" max="5" width="11" customWidth="1"/>
  </cols>
  <sheetData>
    <row r="4" spans="1:6" ht="21">
      <c r="C4" s="44" t="s">
        <v>38</v>
      </c>
      <c r="D4" s="44"/>
      <c r="E4" s="33"/>
      <c r="F4" s="33"/>
    </row>
    <row r="5" spans="1:6" ht="15.75">
      <c r="C5" s="46" t="s">
        <v>39</v>
      </c>
      <c r="D5" s="46"/>
      <c r="E5" s="34"/>
      <c r="F5" s="34"/>
    </row>
    <row r="6" spans="1:6" ht="15.75">
      <c r="C6" s="46" t="s">
        <v>72</v>
      </c>
      <c r="D6" s="46"/>
      <c r="E6" s="60"/>
      <c r="F6" s="60"/>
    </row>
    <row r="7" spans="1:6" ht="17.25" customHeight="1">
      <c r="C7" s="61" t="s">
        <v>71</v>
      </c>
      <c r="D7" s="61"/>
      <c r="E7" s="2"/>
      <c r="F7" s="2"/>
    </row>
    <row r="8" spans="1:6" ht="71.25" customHeight="1">
      <c r="E8" s="34"/>
      <c r="F8" s="34"/>
    </row>
    <row r="9" spans="1:6" ht="24" customHeight="1">
      <c r="A9" s="58" t="s">
        <v>66</v>
      </c>
      <c r="B9" s="59"/>
      <c r="C9" s="59"/>
      <c r="D9" s="59"/>
    </row>
    <row r="10" spans="1:6" ht="24" customHeight="1">
      <c r="A10" s="35"/>
      <c r="B10" s="36"/>
      <c r="C10" s="36"/>
      <c r="D10" s="36"/>
    </row>
    <row r="11" spans="1:6" ht="24" customHeight="1">
      <c r="A11" s="25"/>
      <c r="B11" s="26" t="s">
        <v>46</v>
      </c>
      <c r="C11" s="26" t="s">
        <v>47</v>
      </c>
      <c r="D11" s="26" t="s">
        <v>48</v>
      </c>
    </row>
    <row r="12" spans="1:6" ht="24" customHeight="1">
      <c r="A12" s="24" t="s">
        <v>40</v>
      </c>
      <c r="B12" s="25">
        <v>50</v>
      </c>
      <c r="C12" s="25">
        <v>200</v>
      </c>
      <c r="D12" s="25">
        <v>1200</v>
      </c>
    </row>
    <row r="13" spans="1:6" ht="24" customHeight="1">
      <c r="A13" s="24" t="s">
        <v>41</v>
      </c>
      <c r="B13" s="25">
        <v>60</v>
      </c>
      <c r="C13" s="25">
        <v>240</v>
      </c>
      <c r="D13" s="25">
        <v>1440</v>
      </c>
    </row>
    <row r="14" spans="1:6" ht="24" customHeight="1">
      <c r="A14" s="24" t="s">
        <v>42</v>
      </c>
      <c r="B14" s="25">
        <v>80</v>
      </c>
      <c r="C14" s="25">
        <v>320</v>
      </c>
      <c r="D14" s="25">
        <v>1920</v>
      </c>
    </row>
    <row r="15" spans="1:6" ht="24" customHeight="1">
      <c r="A15" s="24" t="s">
        <v>43</v>
      </c>
      <c r="B15" s="25">
        <v>100</v>
      </c>
      <c r="C15" s="25">
        <v>400</v>
      </c>
      <c r="D15" s="25">
        <v>2400</v>
      </c>
    </row>
    <row r="16" spans="1:6" ht="24" customHeight="1">
      <c r="A16" s="24" t="s">
        <v>44</v>
      </c>
      <c r="B16" s="25">
        <v>120</v>
      </c>
      <c r="C16" s="25">
        <v>480</v>
      </c>
      <c r="D16" s="25">
        <v>2880</v>
      </c>
    </row>
    <row r="17" spans="1:4" ht="24" customHeight="1">
      <c r="A17" s="24" t="s">
        <v>45</v>
      </c>
      <c r="B17" s="25">
        <v>150</v>
      </c>
      <c r="C17" s="25">
        <v>600</v>
      </c>
      <c r="D17" s="25">
        <v>3600</v>
      </c>
    </row>
    <row r="18" spans="1:4" ht="24" customHeight="1"/>
    <row r="19" spans="1:4" ht="24" customHeight="1"/>
    <row r="20" spans="1:4" ht="24" customHeight="1">
      <c r="A20" s="58" t="s">
        <v>67</v>
      </c>
      <c r="B20" s="59"/>
      <c r="C20" s="59"/>
      <c r="D20" s="59"/>
    </row>
    <row r="21" spans="1:4" ht="24" customHeight="1"/>
    <row r="22" spans="1:4" ht="24" customHeight="1">
      <c r="A22" s="25"/>
      <c r="B22" s="26" t="s">
        <v>46</v>
      </c>
      <c r="C22" s="26" t="s">
        <v>47</v>
      </c>
      <c r="D22" s="26" t="s">
        <v>48</v>
      </c>
    </row>
    <row r="23" spans="1:4" ht="24" customHeight="1">
      <c r="A23" s="24" t="s">
        <v>40</v>
      </c>
      <c r="B23" s="25">
        <v>80</v>
      </c>
      <c r="C23" s="25">
        <v>320</v>
      </c>
      <c r="D23" s="25">
        <v>1920</v>
      </c>
    </row>
    <row r="24" spans="1:4" ht="24" customHeight="1">
      <c r="A24" s="24" t="s">
        <v>41</v>
      </c>
      <c r="B24" s="25">
        <v>90</v>
      </c>
      <c r="C24" s="25">
        <v>360</v>
      </c>
      <c r="D24" s="25">
        <v>2160</v>
      </c>
    </row>
    <row r="25" spans="1:4" ht="24" customHeight="1">
      <c r="A25" s="24" t="s">
        <v>42</v>
      </c>
      <c r="B25" s="25">
        <v>110</v>
      </c>
      <c r="C25" s="25">
        <v>440</v>
      </c>
      <c r="D25" s="25">
        <v>2640</v>
      </c>
    </row>
    <row r="26" spans="1:4" ht="24" customHeight="1">
      <c r="A26" s="24" t="s">
        <v>43</v>
      </c>
      <c r="B26" s="25">
        <v>130</v>
      </c>
      <c r="C26" s="25">
        <v>520</v>
      </c>
      <c r="D26" s="25">
        <v>3120</v>
      </c>
    </row>
    <row r="27" spans="1:4" ht="24" customHeight="1">
      <c r="A27" s="24" t="s">
        <v>44</v>
      </c>
      <c r="B27" s="25">
        <v>150</v>
      </c>
      <c r="C27" s="25">
        <v>600</v>
      </c>
      <c r="D27" s="25">
        <v>3600</v>
      </c>
    </row>
    <row r="28" spans="1:4" ht="24" customHeight="1">
      <c r="A28" s="24" t="s">
        <v>45</v>
      </c>
      <c r="B28" s="25">
        <v>180</v>
      </c>
      <c r="C28" s="25">
        <v>720</v>
      </c>
      <c r="D28" s="25">
        <v>4320</v>
      </c>
    </row>
  </sheetData>
  <mergeCells count="6">
    <mergeCell ref="A9:D9"/>
    <mergeCell ref="A20:D20"/>
    <mergeCell ref="C4:D4"/>
    <mergeCell ref="C5:D5"/>
    <mergeCell ref="C6:D6"/>
    <mergeCell ref="C7:D7"/>
  </mergeCells>
  <pageMargins left="1.1023622047244095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Хранение</vt:lpstr>
      <vt:lpstr>Новый!Область_печати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2018-10-09T08:10:10Z</dcterms:modified>
</cp:coreProperties>
</file>